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-7590" yWindow="2055" windowWidth="15480" windowHeight="9465" tabRatio="738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N59" i="178" l="1"/>
  <c r="M59" i="178" l="1"/>
  <c r="L59" i="178" l="1"/>
  <c r="K59" i="178" l="1"/>
  <c r="K19" i="178"/>
  <c r="J59" i="178" l="1"/>
  <c r="I59" i="178" l="1"/>
  <c r="I37" i="178"/>
  <c r="H59" i="178" l="1"/>
  <c r="F59" i="178"/>
  <c r="E59" i="178"/>
  <c r="D59" i="178"/>
  <c r="C59" i="178"/>
  <c r="H5" i="178" l="1"/>
  <c r="G5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G59" i="178" l="1"/>
  <c r="O54" i="178"/>
  <c r="O48" i="178"/>
  <c r="O32" i="178"/>
  <c r="O14" i="178"/>
</calcChain>
</file>

<file path=xl/sharedStrings.xml><?xml version="1.0" encoding="utf-8"?>
<sst xmlns="http://schemas.openxmlformats.org/spreadsheetml/2006/main" count="100" uniqueCount="35">
  <si>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</si>
  <si>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</si>
  <si>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</si>
  <si>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</si>
  <si>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</si>
  <si>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</si>
  <si>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</si>
  <si>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</si>
  <si>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</si>
  <si>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</si>
  <si>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</si>
  <si>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</si>
  <si>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</si>
  <si>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</si>
  <si>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</si>
  <si>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</si>
  <si>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</si>
  <si>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</si>
  <si>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</si>
  <si>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</si>
  <si>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</si>
  <si>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</si>
  <si>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</si>
  <si>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</si>
  <si>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</si>
  <si>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</si>
  <si>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</si>
  <si>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</si>
  <si>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</si>
  <si>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</si>
  <si>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</si>
  <si>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2023</t>
  </si>
  <si>
    <t>Movimiento de Embarcaciones (Arribos) Terminal de Usos Múltiples 2023</t>
  </si>
  <si>
    <t>Movimiento de Embarcaciones (Arribos) Terminal MDA 47, S.A.P.I. DE C.V. 2023</t>
  </si>
  <si>
    <t>Movimiento de Embarcaciones en el área de Monoboyas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</si>
</sst>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164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6" fillId="0" borderId="0" xfId="11"/>
    <xf numFmtId="0" fontId="16" fillId="0" borderId="0" xfId="11" applyFont="1"/>
    <xf numFmtId="0" fontId="22" fillId="0" borderId="0" xfId="11" applyFont="1" applyAlignment="1">
      <alignment wrapText="1"/>
    </xf>
    <xf numFmtId="0" fontId="22" fillId="0" borderId="0" xfId="11" applyFont="1"/>
    <xf numFmtId="0" fontId="21" fillId="0" borderId="0" xfId="11" applyFont="1"/>
    <xf numFmtId="0" fontId="24" fillId="0" borderId="0" xfId="11" applyFont="1"/>
    <xf numFmtId="0" fontId="23" fillId="0" borderId="0" xfId="11" applyFont="1"/>
    <xf numFmtId="0" fontId="28" fillId="0" borderId="3" xfId="11" applyFont="1" applyFill="1" applyBorder="1"/>
    <xf numFmtId="0" fontId="28" fillId="0" borderId="8" xfId="11" applyFont="1" applyFill="1" applyBorder="1" applyAlignment="1">
      <alignment horizontal="center"/>
    </xf>
    <xf numFmtId="3" fontId="25" fillId="2" borderId="9" xfId="11" applyNumberFormat="1" applyFont="1" applyFill="1" applyBorder="1" applyAlignment="1">
      <alignment horizontal="center"/>
    </xf>
    <xf numFmtId="0" fontId="25" fillId="2" borderId="5" xfId="11" applyFont="1" applyFill="1" applyBorder="1"/>
    <xf numFmtId="0" fontId="25" fillId="2" borderId="10" xfId="11" applyFont="1" applyFill="1" applyBorder="1" applyAlignment="1">
      <alignment horizontal="center"/>
    </xf>
    <xf numFmtId="0" fontId="24" fillId="0" borderId="4" xfId="11" applyFont="1" applyFill="1" applyBorder="1" applyAlignment="1">
      <alignment horizontal="center"/>
    </xf>
    <xf numFmtId="0" fontId="24" fillId="0" borderId="8" xfId="11" applyFont="1" applyFill="1" applyBorder="1" applyAlignment="1">
      <alignment horizontal="center"/>
    </xf>
    <xf numFmtId="0" fontId="24" fillId="0" borderId="4" xfId="11" applyFont="1" applyFill="1" applyBorder="1" applyAlignment="1">
      <alignment horizontal="center" wrapText="1"/>
    </xf>
    <xf numFmtId="0" fontId="24" fillId="0" borderId="8" xfId="11" applyFont="1" applyFill="1" applyBorder="1" applyAlignment="1">
      <alignment horizontal="center" wrapText="1"/>
    </xf>
    <xf numFmtId="0" fontId="25" fillId="2" borderId="6" xfId="11" applyFont="1" applyFill="1" applyBorder="1" applyAlignment="1">
      <alignment horizontal="center"/>
    </xf>
    <xf numFmtId="0" fontId="20" fillId="0" borderId="0" xfId="11" applyFont="1" applyAlignment="1">
      <alignment horizontal="center" vertical="center" wrapText="1"/>
    </xf>
    <xf numFmtId="3" fontId="24" fillId="0" borderId="0" xfId="11" applyNumberFormat="1" applyFont="1"/>
    <xf numFmtId="0" fontId="26" fillId="3" borderId="1" xfId="11" applyFont="1" applyFill="1" applyBorder="1"/>
    <xf numFmtId="0" fontId="26" fillId="3" borderId="7" xfId="11" applyFont="1" applyFill="1" applyBorder="1" applyAlignment="1">
      <alignment horizontal="center"/>
    </xf>
    <xf numFmtId="0" fontId="26" fillId="3" borderId="2" xfId="11" applyFont="1" applyFill="1" applyBorder="1" applyAlignment="1">
      <alignment horizontal="center"/>
    </xf>
    <xf numFmtId="0" fontId="28" fillId="0" borderId="12" xfId="11" applyFont="1" applyFill="1" applyBorder="1" applyAlignment="1">
      <alignment horizontal="center"/>
    </xf>
    <xf numFmtId="0" fontId="24" fillId="0" borderId="12" xfId="11" applyFont="1" applyFill="1" applyBorder="1" applyAlignment="1">
      <alignment horizontal="center"/>
    </xf>
    <xf numFmtId="0" fontId="24" fillId="0" borderId="12" xfId="11" applyFont="1" applyFill="1" applyBorder="1" applyAlignment="1">
      <alignment horizontal="center" wrapText="1"/>
    </xf>
    <xf numFmtId="0" fontId="24" fillId="0" borderId="11" xfId="11" applyFont="1" applyFill="1" applyBorder="1" applyAlignment="1">
      <alignment horizontal="center"/>
    </xf>
    <xf numFmtId="0" fontId="28" fillId="0" borderId="14" xfId="11" applyFont="1" applyFill="1" applyBorder="1" applyAlignment="1">
      <alignment horizontal="center"/>
    </xf>
    <xf numFmtId="0" fontId="24" fillId="0" borderId="14" xfId="11" applyFont="1" applyFill="1" applyBorder="1" applyAlignment="1">
      <alignment horizontal="center"/>
    </xf>
    <xf numFmtId="0" fontId="24" fillId="0" borderId="14" xfId="11" applyFont="1" applyFill="1" applyBorder="1" applyAlignment="1">
      <alignment horizontal="center" wrapText="1"/>
    </xf>
    <xf numFmtId="0" fontId="24" fillId="0" borderId="13" xfId="11" applyFont="1" applyFill="1" applyBorder="1" applyAlignment="1">
      <alignment horizontal="center"/>
    </xf>
    <xf numFmtId="0" fontId="28" fillId="0" borderId="15" xfId="11" applyFont="1" applyFill="1" applyBorder="1" applyAlignment="1">
      <alignment horizontal="center"/>
    </xf>
    <xf numFmtId="0" fontId="24" fillId="0" borderId="15" xfId="11" applyFont="1" applyFill="1" applyBorder="1" applyAlignment="1">
      <alignment horizontal="center"/>
    </xf>
    <xf numFmtId="0" fontId="24" fillId="0" borderId="15" xfId="11" applyFont="1" applyFill="1" applyBorder="1" applyAlignment="1">
      <alignment horizontal="center" wrapText="1"/>
    </xf>
    <xf numFmtId="0" fontId="28" fillId="0" borderId="16" xfId="11" applyFont="1" applyFill="1" applyBorder="1" applyAlignment="1">
      <alignment horizontal="center"/>
    </xf>
    <xf numFmtId="0" fontId="24" fillId="0" borderId="16" xfId="11" applyFont="1" applyFill="1" applyBorder="1" applyAlignment="1">
      <alignment horizontal="center"/>
    </xf>
    <xf numFmtId="0" fontId="24" fillId="0" borderId="16" xfId="11" applyFont="1" applyFill="1" applyBorder="1" applyAlignment="1">
      <alignment horizontal="center" wrapText="1"/>
    </xf>
    <xf numFmtId="0" fontId="28" fillId="0" borderId="17" xfId="11" applyFont="1" applyFill="1" applyBorder="1" applyAlignment="1">
      <alignment horizontal="center"/>
    </xf>
    <xf numFmtId="0" fontId="24" fillId="0" borderId="17" xfId="11" applyFont="1" applyFill="1" applyBorder="1" applyAlignment="1">
      <alignment horizontal="center"/>
    </xf>
    <xf numFmtId="0" fontId="24" fillId="0" borderId="17" xfId="11" applyFont="1" applyFill="1" applyBorder="1" applyAlignment="1">
      <alignment horizontal="center" wrapText="1"/>
    </xf>
    <xf numFmtId="0" fontId="27" fillId="0" borderId="0" xfId="11" applyFont="1" applyAlignment="1">
      <alignment horizontal="center" vertical="center" wrapText="1"/>
    </xf>
    <xf numFmtId="0" fontId="27" fillId="2" borderId="0" xfId="11" applyFont="1" applyFill="1" applyAlignment="1">
      <alignment horizontal="center" vertical="center" wrapText="1"/>
    </xf>
  </cellXfs>
  <cellStyles count="4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O62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R23" sqref="R23"/>
    </sheetView>
  </sheetViews>
  <sheetFormatPr baseColWidth="10" defaultRowHeight="12.75" x14ac:dyDescent="0.2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2">
      <c r="B2" s="40" t="s">
        <v>31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ht="13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75" thickBot="1" x14ac:dyDescent="0.35">
      <c r="B4" s="20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1" t="s">
        <v>14</v>
      </c>
      <c r="O4" s="22" t="s">
        <v>15</v>
      </c>
    </row>
    <row r="5" spans="2:15" ht="15" x14ac:dyDescent="0.3">
      <c r="B5" s="8" t="s">
        <v>16</v>
      </c>
      <c r="C5" s="9">
        <v>265</v>
      </c>
      <c r="D5" s="9">
        <v>284</v>
      </c>
      <c r="E5" s="9">
        <v>304</v>
      </c>
      <c r="F5" s="23">
        <v>292</v>
      </c>
      <c r="G5" s="27">
        <f>464+1</f>
        <v>465</v>
      </c>
      <c r="H5" s="27">
        <f>409+2</f>
        <v>411</v>
      </c>
      <c r="I5" s="27">
        <v>398</v>
      </c>
      <c r="J5" s="27">
        <v>431</v>
      </c>
      <c r="K5" s="31">
        <v>430</v>
      </c>
      <c r="L5" s="34">
        <v>474</v>
      </c>
      <c r="M5" s="37">
        <v>333</v>
      </c>
      <c r="N5" s="9">
        <v>439</v>
      </c>
      <c r="O5" s="10">
        <f>SUM(C5:N5)</f>
        <v>4526</v>
      </c>
    </row>
    <row r="6" spans="2:15" ht="15" x14ac:dyDescent="0.3">
      <c r="B6" s="8" t="s">
        <v>17</v>
      </c>
      <c r="C6" s="9">
        <v>52</v>
      </c>
      <c r="D6" s="9">
        <v>48</v>
      </c>
      <c r="E6" s="9">
        <v>48</v>
      </c>
      <c r="F6" s="23">
        <v>59</v>
      </c>
      <c r="G6" s="27">
        <v>54</v>
      </c>
      <c r="H6" s="27">
        <v>52</v>
      </c>
      <c r="I6" s="27">
        <v>53</v>
      </c>
      <c r="J6" s="27">
        <v>45</v>
      </c>
      <c r="K6" s="31">
        <v>34</v>
      </c>
      <c r="L6" s="34">
        <v>55</v>
      </c>
      <c r="M6" s="37">
        <v>39</v>
      </c>
      <c r="N6" s="9">
        <v>46</v>
      </c>
      <c r="O6" s="10">
        <f t="shared" ref="O6:O14" si="0">SUM(C6:N6)</f>
        <v>585</v>
      </c>
    </row>
    <row r="7" spans="2:15" ht="15" x14ac:dyDescent="0.3">
      <c r="B7" s="8" t="s">
        <v>26</v>
      </c>
      <c r="C7" s="9">
        <v>43</v>
      </c>
      <c r="D7" s="9">
        <v>40</v>
      </c>
      <c r="E7" s="9">
        <v>45</v>
      </c>
      <c r="F7" s="23">
        <v>38</v>
      </c>
      <c r="G7" s="27">
        <v>0</v>
      </c>
      <c r="H7" s="27">
        <v>0</v>
      </c>
      <c r="I7" s="27">
        <v>0</v>
      </c>
      <c r="J7" s="27">
        <v>0</v>
      </c>
      <c r="K7" s="31">
        <v>0</v>
      </c>
      <c r="L7" s="34">
        <v>0</v>
      </c>
      <c r="M7" s="37">
        <v>0</v>
      </c>
      <c r="N7" s="9">
        <v>0</v>
      </c>
      <c r="O7" s="10">
        <f t="shared" si="0"/>
        <v>166</v>
      </c>
    </row>
    <row r="8" spans="2:15" ht="15" x14ac:dyDescent="0.3">
      <c r="B8" s="8" t="s">
        <v>18</v>
      </c>
      <c r="C8" s="9">
        <v>2</v>
      </c>
      <c r="D8" s="9">
        <v>6</v>
      </c>
      <c r="E8" s="9">
        <v>0</v>
      </c>
      <c r="F8" s="23">
        <v>0</v>
      </c>
      <c r="G8" s="27">
        <v>0</v>
      </c>
      <c r="H8" s="27">
        <v>0</v>
      </c>
      <c r="I8" s="27">
        <v>0</v>
      </c>
      <c r="J8" s="27">
        <v>0</v>
      </c>
      <c r="K8" s="31">
        <v>0</v>
      </c>
      <c r="L8" s="34">
        <v>5</v>
      </c>
      <c r="M8" s="37">
        <v>4</v>
      </c>
      <c r="N8" s="9">
        <v>1</v>
      </c>
      <c r="O8" s="10">
        <f t="shared" si="0"/>
        <v>18</v>
      </c>
    </row>
    <row r="9" spans="2:15" ht="15" x14ac:dyDescent="0.3">
      <c r="B9" s="8" t="s">
        <v>19</v>
      </c>
      <c r="C9" s="9">
        <v>201</v>
      </c>
      <c r="D9" s="9">
        <v>207</v>
      </c>
      <c r="E9" s="9">
        <v>223</v>
      </c>
      <c r="F9" s="23">
        <v>212</v>
      </c>
      <c r="G9" s="27">
        <v>137</v>
      </c>
      <c r="H9" s="27">
        <v>106</v>
      </c>
      <c r="I9" s="27">
        <v>122</v>
      </c>
      <c r="J9" s="27">
        <v>113</v>
      </c>
      <c r="K9" s="31">
        <v>117</v>
      </c>
      <c r="L9" s="34">
        <v>112</v>
      </c>
      <c r="M9" s="37">
        <v>75</v>
      </c>
      <c r="N9" s="9">
        <v>140</v>
      </c>
      <c r="O9" s="10">
        <f t="shared" si="0"/>
        <v>1765</v>
      </c>
    </row>
    <row r="10" spans="2:15" ht="15" x14ac:dyDescent="0.3">
      <c r="B10" s="8" t="s">
        <v>20</v>
      </c>
      <c r="C10" s="9">
        <v>3</v>
      </c>
      <c r="D10" s="9">
        <v>3</v>
      </c>
      <c r="E10" s="9">
        <v>0</v>
      </c>
      <c r="F10" s="23">
        <v>3</v>
      </c>
      <c r="G10" s="27">
        <v>7</v>
      </c>
      <c r="H10" s="27">
        <v>4</v>
      </c>
      <c r="I10" s="27">
        <v>5</v>
      </c>
      <c r="J10" s="27">
        <v>5</v>
      </c>
      <c r="K10" s="31">
        <v>5</v>
      </c>
      <c r="L10" s="34">
        <v>4</v>
      </c>
      <c r="M10" s="37">
        <v>1</v>
      </c>
      <c r="N10" s="9">
        <v>3</v>
      </c>
      <c r="O10" s="10">
        <f t="shared" si="0"/>
        <v>43</v>
      </c>
    </row>
    <row r="11" spans="2:15" ht="15" x14ac:dyDescent="0.3">
      <c r="B11" s="8" t="s">
        <v>21</v>
      </c>
      <c r="C11" s="9">
        <v>16</v>
      </c>
      <c r="D11" s="9">
        <v>17</v>
      </c>
      <c r="E11" s="9">
        <v>18</v>
      </c>
      <c r="F11" s="23">
        <v>12</v>
      </c>
      <c r="G11" s="27">
        <v>0</v>
      </c>
      <c r="H11" s="27">
        <v>0</v>
      </c>
      <c r="I11" s="27">
        <v>0</v>
      </c>
      <c r="J11" s="27">
        <v>3</v>
      </c>
      <c r="K11" s="31">
        <v>2</v>
      </c>
      <c r="L11" s="34">
        <v>0</v>
      </c>
      <c r="M11" s="37">
        <v>0</v>
      </c>
      <c r="N11" s="37">
        <v>0</v>
      </c>
      <c r="O11" s="10">
        <f t="shared" si="0"/>
        <v>68</v>
      </c>
    </row>
    <row r="12" spans="2:15" ht="15" x14ac:dyDescent="0.3">
      <c r="B12" s="8" t="s">
        <v>27</v>
      </c>
      <c r="C12" s="9">
        <v>0</v>
      </c>
      <c r="D12" s="9">
        <v>1</v>
      </c>
      <c r="E12" s="9">
        <v>0</v>
      </c>
      <c r="F12" s="23">
        <v>0</v>
      </c>
      <c r="G12" s="27">
        <v>0</v>
      </c>
      <c r="H12" s="27">
        <v>0</v>
      </c>
      <c r="I12" s="27">
        <v>0</v>
      </c>
      <c r="J12" s="27">
        <v>0</v>
      </c>
      <c r="K12" s="31">
        <v>0</v>
      </c>
      <c r="L12" s="34">
        <v>0</v>
      </c>
      <c r="M12" s="37">
        <v>0</v>
      </c>
      <c r="N12" s="37">
        <v>0</v>
      </c>
      <c r="O12" s="10">
        <f t="shared" si="0"/>
        <v>1</v>
      </c>
    </row>
    <row r="13" spans="2:15" ht="15" x14ac:dyDescent="0.3">
      <c r="B13" s="8" t="s">
        <v>22</v>
      </c>
      <c r="C13" s="9">
        <v>0</v>
      </c>
      <c r="D13" s="9">
        <v>0</v>
      </c>
      <c r="E13" s="9">
        <v>0</v>
      </c>
      <c r="F13" s="23">
        <v>0</v>
      </c>
      <c r="G13" s="27">
        <v>0</v>
      </c>
      <c r="H13" s="27">
        <v>0</v>
      </c>
      <c r="I13" s="27">
        <v>0</v>
      </c>
      <c r="J13" s="27">
        <v>0</v>
      </c>
      <c r="K13" s="31">
        <v>0</v>
      </c>
      <c r="L13" s="34">
        <v>0</v>
      </c>
      <c r="M13" s="37">
        <v>0</v>
      </c>
      <c r="N13" s="37">
        <v>0</v>
      </c>
      <c r="O13" s="10">
        <f t="shared" si="0"/>
        <v>0</v>
      </c>
    </row>
    <row r="14" spans="2:15" ht="15.75" thickBot="1" x14ac:dyDescent="0.35">
      <c r="B14" s="11" t="s">
        <v>15</v>
      </c>
      <c r="C14" s="12">
        <f t="shared" ref="C14:N14" si="1">SUM(C5:C13)</f>
        <v>582</v>
      </c>
      <c r="D14" s="12">
        <f t="shared" si="1"/>
        <v>606</v>
      </c>
      <c r="E14" s="12">
        <f t="shared" si="1"/>
        <v>638</v>
      </c>
      <c r="F14" s="12">
        <f t="shared" si="1"/>
        <v>616</v>
      </c>
      <c r="G14" s="12">
        <f t="shared" si="1"/>
        <v>663</v>
      </c>
      <c r="H14" s="12">
        <f t="shared" si="1"/>
        <v>573</v>
      </c>
      <c r="I14" s="12">
        <f t="shared" si="1"/>
        <v>578</v>
      </c>
      <c r="J14" s="12">
        <f t="shared" si="1"/>
        <v>597</v>
      </c>
      <c r="K14" s="12">
        <f t="shared" si="1"/>
        <v>588</v>
      </c>
      <c r="L14" s="12">
        <f t="shared" si="1"/>
        <v>650</v>
      </c>
      <c r="M14" s="12">
        <f t="shared" si="1"/>
        <v>452</v>
      </c>
      <c r="N14" s="12">
        <f t="shared" si="1"/>
        <v>629</v>
      </c>
      <c r="O14" s="10">
        <f t="shared" si="0"/>
        <v>7172</v>
      </c>
    </row>
    <row r="15" spans="2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24" customHeight="1" x14ac:dyDescent="0.2">
      <c r="B16" s="40" t="s">
        <v>32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2:15" ht="13.5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4.25" customHeight="1" thickBot="1" x14ac:dyDescent="0.35">
      <c r="B18" s="20" t="s">
        <v>2</v>
      </c>
      <c r="C18" s="21" t="s">
        <v>3</v>
      </c>
      <c r="D18" s="21" t="s">
        <v>4</v>
      </c>
      <c r="E18" s="21" t="s">
        <v>5</v>
      </c>
      <c r="F18" s="21" t="s">
        <v>6</v>
      </c>
      <c r="G18" s="21" t="s">
        <v>7</v>
      </c>
      <c r="H18" s="21" t="s">
        <v>8</v>
      </c>
      <c r="I18" s="21" t="s">
        <v>9</v>
      </c>
      <c r="J18" s="21" t="s">
        <v>10</v>
      </c>
      <c r="K18" s="21" t="s">
        <v>11</v>
      </c>
      <c r="L18" s="21" t="s">
        <v>12</v>
      </c>
      <c r="M18" s="21" t="s">
        <v>13</v>
      </c>
      <c r="N18" s="21" t="s">
        <v>14</v>
      </c>
      <c r="O18" s="22" t="s">
        <v>15</v>
      </c>
    </row>
    <row r="19" spans="2:15" ht="15" x14ac:dyDescent="0.3">
      <c r="B19" s="8" t="s">
        <v>16</v>
      </c>
      <c r="C19" s="13">
        <v>55</v>
      </c>
      <c r="D19" s="13">
        <v>38</v>
      </c>
      <c r="E19" s="14">
        <v>60</v>
      </c>
      <c r="F19" s="24">
        <v>60</v>
      </c>
      <c r="G19" s="28">
        <v>134</v>
      </c>
      <c r="H19" s="28">
        <v>125</v>
      </c>
      <c r="I19" s="28">
        <v>144</v>
      </c>
      <c r="J19" s="28">
        <v>119</v>
      </c>
      <c r="K19" s="32">
        <f>106+1</f>
        <v>107</v>
      </c>
      <c r="L19" s="35">
        <v>94</v>
      </c>
      <c r="M19" s="38">
        <v>34</v>
      </c>
      <c r="N19" s="14">
        <v>37</v>
      </c>
      <c r="O19" s="10">
        <f>SUM(C19:N19)</f>
        <v>1007</v>
      </c>
    </row>
    <row r="20" spans="2:15" ht="15" x14ac:dyDescent="0.3">
      <c r="B20" s="8" t="s">
        <v>17</v>
      </c>
      <c r="C20" s="15">
        <v>32</v>
      </c>
      <c r="D20" s="13">
        <v>17</v>
      </c>
      <c r="E20" s="16">
        <v>21</v>
      </c>
      <c r="F20" s="25">
        <v>53</v>
      </c>
      <c r="G20" s="29">
        <v>21</v>
      </c>
      <c r="H20" s="29">
        <v>16</v>
      </c>
      <c r="I20" s="29">
        <v>27</v>
      </c>
      <c r="J20" s="29">
        <v>15</v>
      </c>
      <c r="K20" s="33">
        <v>28</v>
      </c>
      <c r="L20" s="36">
        <v>14</v>
      </c>
      <c r="M20" s="39">
        <v>1</v>
      </c>
      <c r="N20" s="16">
        <v>0</v>
      </c>
      <c r="O20" s="10">
        <f t="shared" ref="O20:O31" si="2">SUM(C20:N20)</f>
        <v>245</v>
      </c>
    </row>
    <row r="21" spans="2:15" ht="15" x14ac:dyDescent="0.3">
      <c r="B21" s="8" t="s">
        <v>28</v>
      </c>
      <c r="C21" s="13">
        <v>0</v>
      </c>
      <c r="D21" s="13">
        <v>3</v>
      </c>
      <c r="E21" s="14">
        <v>0</v>
      </c>
      <c r="F21" s="24">
        <v>0</v>
      </c>
      <c r="G21" s="28">
        <v>0</v>
      </c>
      <c r="H21" s="28">
        <v>0</v>
      </c>
      <c r="I21" s="28">
        <v>0</v>
      </c>
      <c r="J21" s="28">
        <v>0</v>
      </c>
      <c r="K21" s="32">
        <v>0</v>
      </c>
      <c r="L21" s="35">
        <v>0</v>
      </c>
      <c r="M21" s="38">
        <v>0</v>
      </c>
      <c r="N21" s="14">
        <v>0</v>
      </c>
      <c r="O21" s="10">
        <f t="shared" si="2"/>
        <v>3</v>
      </c>
    </row>
    <row r="22" spans="2:15" ht="15" x14ac:dyDescent="0.3">
      <c r="B22" s="8" t="s">
        <v>19</v>
      </c>
      <c r="C22" s="13">
        <v>221</v>
      </c>
      <c r="D22" s="13">
        <v>224</v>
      </c>
      <c r="E22" s="14">
        <v>328</v>
      </c>
      <c r="F22" s="24">
        <v>282</v>
      </c>
      <c r="G22" s="28">
        <v>135</v>
      </c>
      <c r="H22" s="28">
        <v>118</v>
      </c>
      <c r="I22" s="28">
        <v>116</v>
      </c>
      <c r="J22" s="28">
        <v>137</v>
      </c>
      <c r="K22" s="32">
        <v>100</v>
      </c>
      <c r="L22" s="35">
        <v>63</v>
      </c>
      <c r="M22" s="38">
        <v>31</v>
      </c>
      <c r="N22" s="14">
        <v>42</v>
      </c>
      <c r="O22" s="10">
        <f t="shared" si="2"/>
        <v>1797</v>
      </c>
    </row>
    <row r="23" spans="2:15" ht="15" x14ac:dyDescent="0.3">
      <c r="B23" s="8" t="s">
        <v>23</v>
      </c>
      <c r="C23" s="13">
        <v>1</v>
      </c>
      <c r="D23" s="13">
        <v>0</v>
      </c>
      <c r="E23" s="14">
        <v>1</v>
      </c>
      <c r="F23" s="24">
        <v>0</v>
      </c>
      <c r="G23" s="28">
        <v>0</v>
      </c>
      <c r="H23" s="28">
        <v>1</v>
      </c>
      <c r="I23" s="28">
        <v>0</v>
      </c>
      <c r="J23" s="28">
        <v>1</v>
      </c>
      <c r="K23" s="32">
        <v>0</v>
      </c>
      <c r="L23" s="35">
        <v>0</v>
      </c>
      <c r="M23" s="38">
        <v>0</v>
      </c>
      <c r="N23" s="14">
        <v>0</v>
      </c>
      <c r="O23" s="10">
        <f t="shared" si="2"/>
        <v>4</v>
      </c>
    </row>
    <row r="24" spans="2:15" ht="15" x14ac:dyDescent="0.3">
      <c r="B24" s="8" t="s">
        <v>20</v>
      </c>
      <c r="C24" s="13">
        <v>0</v>
      </c>
      <c r="D24" s="13">
        <v>0</v>
      </c>
      <c r="E24" s="14">
        <v>4</v>
      </c>
      <c r="F24" s="24">
        <v>6</v>
      </c>
      <c r="G24" s="28">
        <v>3</v>
      </c>
      <c r="H24" s="28">
        <v>3</v>
      </c>
      <c r="I24" s="28">
        <v>2</v>
      </c>
      <c r="J24" s="28">
        <v>3</v>
      </c>
      <c r="K24" s="32">
        <v>2</v>
      </c>
      <c r="L24" s="35">
        <v>3</v>
      </c>
      <c r="M24" s="38">
        <v>3</v>
      </c>
      <c r="N24" s="14">
        <v>1</v>
      </c>
      <c r="O24" s="10">
        <f t="shared" si="2"/>
        <v>30</v>
      </c>
    </row>
    <row r="25" spans="2:15" ht="15" x14ac:dyDescent="0.3">
      <c r="B25" s="8" t="s">
        <v>26</v>
      </c>
      <c r="C25" s="13">
        <v>3</v>
      </c>
      <c r="D25" s="13">
        <v>8</v>
      </c>
      <c r="E25" s="13">
        <v>6</v>
      </c>
      <c r="F25" s="24">
        <v>10</v>
      </c>
      <c r="G25" s="28">
        <v>25</v>
      </c>
      <c r="H25" s="28">
        <v>3</v>
      </c>
      <c r="I25" s="28">
        <v>0</v>
      </c>
      <c r="J25" s="28">
        <v>0</v>
      </c>
      <c r="K25" s="32">
        <v>3</v>
      </c>
      <c r="L25" s="35">
        <v>0</v>
      </c>
      <c r="M25" s="38">
        <v>0</v>
      </c>
      <c r="N25" s="14">
        <v>2</v>
      </c>
      <c r="O25" s="10">
        <f t="shared" si="2"/>
        <v>60</v>
      </c>
    </row>
    <row r="26" spans="2:15" ht="15" x14ac:dyDescent="0.3">
      <c r="B26" s="8" t="s">
        <v>21</v>
      </c>
      <c r="C26" s="13">
        <v>2</v>
      </c>
      <c r="D26" s="13">
        <v>0</v>
      </c>
      <c r="E26" s="14">
        <v>0</v>
      </c>
      <c r="F26" s="24">
        <v>1</v>
      </c>
      <c r="G26" s="28">
        <v>0</v>
      </c>
      <c r="H26" s="28">
        <v>0</v>
      </c>
      <c r="I26" s="28">
        <v>0</v>
      </c>
      <c r="J26" s="28">
        <v>0</v>
      </c>
      <c r="K26" s="32">
        <v>0</v>
      </c>
      <c r="L26" s="35">
        <v>0</v>
      </c>
      <c r="M26" s="38">
        <v>0</v>
      </c>
      <c r="N26" s="14">
        <v>0</v>
      </c>
      <c r="O26" s="10">
        <f t="shared" si="2"/>
        <v>3</v>
      </c>
    </row>
    <row r="27" spans="2:15" ht="15" x14ac:dyDescent="0.3">
      <c r="B27" s="8" t="s">
        <v>30</v>
      </c>
      <c r="C27" s="13">
        <v>2</v>
      </c>
      <c r="D27" s="13">
        <v>1</v>
      </c>
      <c r="E27" s="14">
        <v>1</v>
      </c>
      <c r="F27" s="24">
        <v>1</v>
      </c>
      <c r="G27" s="28">
        <v>2</v>
      </c>
      <c r="H27" s="28">
        <v>4</v>
      </c>
      <c r="I27" s="28">
        <v>0</v>
      </c>
      <c r="J27" s="28">
        <v>0</v>
      </c>
      <c r="K27" s="32">
        <v>0</v>
      </c>
      <c r="L27" s="35">
        <v>0</v>
      </c>
      <c r="M27" s="38">
        <v>0</v>
      </c>
      <c r="N27" s="14">
        <v>0</v>
      </c>
      <c r="O27" s="10">
        <f t="shared" si="2"/>
        <v>11</v>
      </c>
    </row>
    <row r="28" spans="2:15" ht="15" x14ac:dyDescent="0.3">
      <c r="B28" s="8" t="s">
        <v>24</v>
      </c>
      <c r="C28" s="13">
        <v>0</v>
      </c>
      <c r="D28" s="13">
        <v>0</v>
      </c>
      <c r="E28" s="13">
        <v>0</v>
      </c>
      <c r="F28" s="26">
        <v>0</v>
      </c>
      <c r="G28" s="30">
        <v>0</v>
      </c>
      <c r="H28" s="30">
        <v>0</v>
      </c>
      <c r="I28" s="28">
        <v>0</v>
      </c>
      <c r="J28" s="28">
        <v>0</v>
      </c>
      <c r="K28" s="32">
        <v>0</v>
      </c>
      <c r="L28" s="35">
        <v>0</v>
      </c>
      <c r="M28" s="38">
        <v>0</v>
      </c>
      <c r="N28" s="14">
        <v>0</v>
      </c>
      <c r="O28" s="10">
        <f t="shared" si="2"/>
        <v>0</v>
      </c>
    </row>
    <row r="29" spans="2:15" ht="15" x14ac:dyDescent="0.3">
      <c r="B29" s="8" t="s">
        <v>25</v>
      </c>
      <c r="C29" s="13">
        <v>0</v>
      </c>
      <c r="D29" s="13">
        <v>0</v>
      </c>
      <c r="E29" s="13">
        <v>0</v>
      </c>
      <c r="F29" s="26">
        <v>0</v>
      </c>
      <c r="G29" s="30">
        <v>0</v>
      </c>
      <c r="H29" s="30">
        <v>0</v>
      </c>
      <c r="I29" s="28">
        <v>0</v>
      </c>
      <c r="J29" s="28">
        <v>0</v>
      </c>
      <c r="K29" s="32">
        <v>1</v>
      </c>
      <c r="L29" s="35">
        <v>0</v>
      </c>
      <c r="M29" s="38">
        <v>0</v>
      </c>
      <c r="N29" s="14">
        <v>0</v>
      </c>
      <c r="O29" s="10">
        <f t="shared" si="2"/>
        <v>1</v>
      </c>
    </row>
    <row r="30" spans="2:15" ht="15" x14ac:dyDescent="0.3">
      <c r="B30" s="8" t="s">
        <v>29</v>
      </c>
      <c r="C30" s="13">
        <v>0</v>
      </c>
      <c r="D30" s="13">
        <v>0</v>
      </c>
      <c r="E30" s="13">
        <v>0</v>
      </c>
      <c r="F30" s="26">
        <v>0</v>
      </c>
      <c r="G30" s="30">
        <v>0</v>
      </c>
      <c r="H30" s="30">
        <v>0</v>
      </c>
      <c r="I30" s="28">
        <v>0</v>
      </c>
      <c r="J30" s="28">
        <v>0</v>
      </c>
      <c r="K30" s="32">
        <v>0</v>
      </c>
      <c r="L30" s="35">
        <v>0</v>
      </c>
      <c r="M30" s="38">
        <v>0</v>
      </c>
      <c r="N30" s="14">
        <v>0</v>
      </c>
      <c r="O30" s="10">
        <f t="shared" si="2"/>
        <v>0</v>
      </c>
    </row>
    <row r="31" spans="2:15" ht="15" x14ac:dyDescent="0.3">
      <c r="B31" s="8" t="s">
        <v>22</v>
      </c>
      <c r="C31" s="13">
        <v>0</v>
      </c>
      <c r="D31" s="13">
        <v>0</v>
      </c>
      <c r="E31" s="13">
        <v>0</v>
      </c>
      <c r="F31" s="26">
        <v>0</v>
      </c>
      <c r="G31" s="30">
        <v>0</v>
      </c>
      <c r="H31" s="30">
        <v>0</v>
      </c>
      <c r="I31" s="28">
        <v>0</v>
      </c>
      <c r="J31" s="28">
        <v>0</v>
      </c>
      <c r="K31" s="32">
        <v>0</v>
      </c>
      <c r="L31" s="35">
        <v>0</v>
      </c>
      <c r="M31" s="38">
        <v>0</v>
      </c>
      <c r="N31" s="14">
        <v>0</v>
      </c>
      <c r="O31" s="10">
        <f t="shared" si="2"/>
        <v>0</v>
      </c>
    </row>
    <row r="32" spans="2:15" ht="15.75" customHeight="1" thickBot="1" x14ac:dyDescent="0.35">
      <c r="B32" s="11" t="s">
        <v>15</v>
      </c>
      <c r="C32" s="17">
        <f t="shared" ref="C32:N32" si="3">SUM(C19:C31)</f>
        <v>316</v>
      </c>
      <c r="D32" s="17">
        <f t="shared" si="3"/>
        <v>291</v>
      </c>
      <c r="E32" s="17">
        <f t="shared" si="3"/>
        <v>421</v>
      </c>
      <c r="F32" s="17">
        <f t="shared" si="3"/>
        <v>413</v>
      </c>
      <c r="G32" s="17">
        <f t="shared" si="3"/>
        <v>320</v>
      </c>
      <c r="H32" s="17">
        <f t="shared" si="3"/>
        <v>270</v>
      </c>
      <c r="I32" s="17">
        <f t="shared" si="3"/>
        <v>289</v>
      </c>
      <c r="J32" s="17">
        <f t="shared" si="3"/>
        <v>275</v>
      </c>
      <c r="K32" s="17">
        <f t="shared" si="3"/>
        <v>241</v>
      </c>
      <c r="L32" s="17">
        <f t="shared" si="3"/>
        <v>174</v>
      </c>
      <c r="M32" s="17">
        <f t="shared" si="3"/>
        <v>69</v>
      </c>
      <c r="N32" s="17">
        <f t="shared" si="3"/>
        <v>82</v>
      </c>
      <c r="O32" s="10">
        <f>SUM(C32:N32)</f>
        <v>3161</v>
      </c>
    </row>
    <row r="33" spans="2:1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24" customHeight="1" x14ac:dyDescent="0.2">
      <c r="B34" s="40" t="s">
        <v>33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2:15" ht="13.5" thickBo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5" ht="14.25" customHeight="1" thickBot="1" x14ac:dyDescent="0.35">
      <c r="B36" s="20" t="s">
        <v>2</v>
      </c>
      <c r="C36" s="21" t="s">
        <v>3</v>
      </c>
      <c r="D36" s="21" t="s">
        <v>4</v>
      </c>
      <c r="E36" s="21" t="s">
        <v>5</v>
      </c>
      <c r="F36" s="21" t="s">
        <v>6</v>
      </c>
      <c r="G36" s="21" t="s">
        <v>7</v>
      </c>
      <c r="H36" s="21" t="s">
        <v>8</v>
      </c>
      <c r="I36" s="21" t="s">
        <v>9</v>
      </c>
      <c r="J36" s="21" t="s">
        <v>10</v>
      </c>
      <c r="K36" s="21" t="s">
        <v>11</v>
      </c>
      <c r="L36" s="21" t="s">
        <v>12</v>
      </c>
      <c r="M36" s="21" t="s">
        <v>13</v>
      </c>
      <c r="N36" s="21" t="s">
        <v>14</v>
      </c>
      <c r="O36" s="22" t="s">
        <v>15</v>
      </c>
    </row>
    <row r="37" spans="2:15" ht="15" x14ac:dyDescent="0.3">
      <c r="B37" s="8" t="s">
        <v>16</v>
      </c>
      <c r="C37" s="13">
        <v>28</v>
      </c>
      <c r="D37" s="13">
        <v>35</v>
      </c>
      <c r="E37" s="14">
        <v>46</v>
      </c>
      <c r="F37" s="24">
        <v>47</v>
      </c>
      <c r="G37" s="28">
        <v>125</v>
      </c>
      <c r="H37" s="28">
        <v>142</v>
      </c>
      <c r="I37" s="28">
        <f>115+2</f>
        <v>117</v>
      </c>
      <c r="J37" s="28">
        <v>133</v>
      </c>
      <c r="K37" s="32">
        <v>125</v>
      </c>
      <c r="L37" s="35">
        <v>98</v>
      </c>
      <c r="M37" s="38">
        <v>84</v>
      </c>
      <c r="N37" s="14">
        <v>109</v>
      </c>
      <c r="O37" s="10">
        <f>SUM(C37:N37)</f>
        <v>1089</v>
      </c>
    </row>
    <row r="38" spans="2:15" ht="15" x14ac:dyDescent="0.3">
      <c r="B38" s="8" t="s">
        <v>17</v>
      </c>
      <c r="C38" s="15">
        <v>1</v>
      </c>
      <c r="D38" s="13">
        <v>1</v>
      </c>
      <c r="E38" s="16">
        <v>0</v>
      </c>
      <c r="F38" s="25">
        <v>1</v>
      </c>
      <c r="G38" s="29">
        <v>0</v>
      </c>
      <c r="H38" s="29">
        <v>0</v>
      </c>
      <c r="I38" s="29">
        <v>0</v>
      </c>
      <c r="J38" s="29">
        <v>0</v>
      </c>
      <c r="K38" s="33">
        <v>0</v>
      </c>
      <c r="L38" s="36">
        <v>0</v>
      </c>
      <c r="M38" s="39">
        <v>0</v>
      </c>
      <c r="N38" s="16">
        <v>0</v>
      </c>
      <c r="O38" s="10">
        <f t="shared" ref="O38:O47" si="4">SUM(C38:N38)</f>
        <v>3</v>
      </c>
    </row>
    <row r="39" spans="2:15" ht="15" x14ac:dyDescent="0.3">
      <c r="B39" s="8" t="s">
        <v>18</v>
      </c>
      <c r="C39" s="13">
        <v>0</v>
      </c>
      <c r="D39" s="13">
        <v>0</v>
      </c>
      <c r="E39" s="14">
        <v>0</v>
      </c>
      <c r="F39" s="24">
        <v>0</v>
      </c>
      <c r="G39" s="28">
        <v>0</v>
      </c>
      <c r="H39" s="28">
        <v>0</v>
      </c>
      <c r="I39" s="28">
        <v>0</v>
      </c>
      <c r="J39" s="28">
        <v>0</v>
      </c>
      <c r="K39" s="32">
        <v>0</v>
      </c>
      <c r="L39" s="35">
        <v>0</v>
      </c>
      <c r="M39" s="38">
        <v>0</v>
      </c>
      <c r="N39" s="14">
        <v>0</v>
      </c>
      <c r="O39" s="10">
        <f t="shared" si="4"/>
        <v>0</v>
      </c>
    </row>
    <row r="40" spans="2:15" ht="15" x14ac:dyDescent="0.3">
      <c r="B40" s="8" t="s">
        <v>26</v>
      </c>
      <c r="C40" s="13">
        <v>0</v>
      </c>
      <c r="D40" s="13">
        <v>0</v>
      </c>
      <c r="E40" s="14">
        <v>0</v>
      </c>
      <c r="F40" s="24">
        <v>0</v>
      </c>
      <c r="G40" s="28">
        <v>0</v>
      </c>
      <c r="H40" s="28">
        <v>0</v>
      </c>
      <c r="I40" s="28">
        <v>0</v>
      </c>
      <c r="J40" s="28">
        <v>0</v>
      </c>
      <c r="K40" s="32">
        <v>0</v>
      </c>
      <c r="L40" s="35">
        <v>0</v>
      </c>
      <c r="M40" s="38">
        <v>0</v>
      </c>
      <c r="N40" s="14">
        <v>0</v>
      </c>
      <c r="O40" s="10">
        <f t="shared" si="4"/>
        <v>0</v>
      </c>
    </row>
    <row r="41" spans="2:15" ht="15" x14ac:dyDescent="0.3">
      <c r="B41" s="8" t="s">
        <v>19</v>
      </c>
      <c r="C41" s="13">
        <v>73</v>
      </c>
      <c r="D41" s="13">
        <v>65</v>
      </c>
      <c r="E41" s="14">
        <v>94</v>
      </c>
      <c r="F41" s="24">
        <v>96</v>
      </c>
      <c r="G41" s="28">
        <v>62</v>
      </c>
      <c r="H41" s="28">
        <v>37</v>
      </c>
      <c r="I41" s="28">
        <v>41</v>
      </c>
      <c r="J41" s="28">
        <v>54</v>
      </c>
      <c r="K41" s="32">
        <v>51</v>
      </c>
      <c r="L41" s="35">
        <v>61</v>
      </c>
      <c r="M41" s="38">
        <v>24</v>
      </c>
      <c r="N41" s="14">
        <v>44</v>
      </c>
      <c r="O41" s="10">
        <f t="shared" si="4"/>
        <v>702</v>
      </c>
    </row>
    <row r="42" spans="2:15" ht="15" x14ac:dyDescent="0.3">
      <c r="B42" s="8" t="s">
        <v>23</v>
      </c>
      <c r="C42" s="13">
        <v>0</v>
      </c>
      <c r="D42" s="13">
        <v>0</v>
      </c>
      <c r="E42" s="14">
        <v>0</v>
      </c>
      <c r="F42" s="24">
        <v>0</v>
      </c>
      <c r="G42" s="28">
        <v>0</v>
      </c>
      <c r="H42" s="28">
        <v>0</v>
      </c>
      <c r="I42" s="28">
        <v>0</v>
      </c>
      <c r="J42" s="28">
        <v>0</v>
      </c>
      <c r="K42" s="32">
        <v>0</v>
      </c>
      <c r="L42" s="35">
        <v>0</v>
      </c>
      <c r="M42" s="38">
        <v>0</v>
      </c>
      <c r="N42" s="14">
        <v>0</v>
      </c>
      <c r="O42" s="10">
        <f t="shared" si="4"/>
        <v>0</v>
      </c>
    </row>
    <row r="43" spans="2:15" ht="15" x14ac:dyDescent="0.3">
      <c r="B43" s="8" t="s">
        <v>20</v>
      </c>
      <c r="C43" s="13">
        <v>0</v>
      </c>
      <c r="D43" s="13">
        <v>0</v>
      </c>
      <c r="E43" s="14">
        <v>0</v>
      </c>
      <c r="F43" s="24">
        <v>0</v>
      </c>
      <c r="G43" s="28">
        <v>0</v>
      </c>
      <c r="H43" s="28">
        <v>0</v>
      </c>
      <c r="I43" s="28">
        <v>0</v>
      </c>
      <c r="J43" s="28">
        <v>0</v>
      </c>
      <c r="K43" s="32">
        <v>0</v>
      </c>
      <c r="L43" s="35">
        <v>0</v>
      </c>
      <c r="M43" s="38">
        <v>0</v>
      </c>
      <c r="N43" s="14">
        <v>0</v>
      </c>
      <c r="O43" s="10">
        <f t="shared" si="4"/>
        <v>0</v>
      </c>
    </row>
    <row r="44" spans="2:15" ht="15" x14ac:dyDescent="0.3">
      <c r="B44" s="8" t="s">
        <v>21</v>
      </c>
      <c r="C44" s="13">
        <v>12</v>
      </c>
      <c r="D44" s="13">
        <v>6</v>
      </c>
      <c r="E44" s="14">
        <v>4</v>
      </c>
      <c r="F44" s="24">
        <v>2</v>
      </c>
      <c r="G44" s="28">
        <v>0</v>
      </c>
      <c r="H44" s="28">
        <v>0</v>
      </c>
      <c r="I44" s="28">
        <v>0</v>
      </c>
      <c r="J44" s="28">
        <v>0</v>
      </c>
      <c r="K44" s="32">
        <v>0</v>
      </c>
      <c r="L44" s="35">
        <v>0</v>
      </c>
      <c r="M44" s="38">
        <v>0</v>
      </c>
      <c r="N44" s="14">
        <v>0</v>
      </c>
      <c r="O44" s="10">
        <f t="shared" si="4"/>
        <v>24</v>
      </c>
    </row>
    <row r="45" spans="2:15" ht="15" x14ac:dyDescent="0.3">
      <c r="B45" s="8" t="s">
        <v>24</v>
      </c>
      <c r="C45" s="13">
        <v>0</v>
      </c>
      <c r="D45" s="13">
        <v>0</v>
      </c>
      <c r="E45" s="13">
        <v>0</v>
      </c>
      <c r="F45" s="26">
        <v>0</v>
      </c>
      <c r="G45" s="30">
        <v>0</v>
      </c>
      <c r="H45" s="30">
        <v>0</v>
      </c>
      <c r="I45" s="28">
        <v>0</v>
      </c>
      <c r="J45" s="28">
        <v>0</v>
      </c>
      <c r="K45" s="32">
        <v>0</v>
      </c>
      <c r="L45" s="35">
        <v>0</v>
      </c>
      <c r="M45" s="38">
        <v>0</v>
      </c>
      <c r="N45" s="14">
        <v>0</v>
      </c>
      <c r="O45" s="10">
        <f t="shared" si="4"/>
        <v>0</v>
      </c>
    </row>
    <row r="46" spans="2:15" ht="15" x14ac:dyDescent="0.3">
      <c r="B46" s="8" t="s">
        <v>25</v>
      </c>
      <c r="C46" s="13">
        <v>0</v>
      </c>
      <c r="D46" s="13">
        <v>0</v>
      </c>
      <c r="E46" s="13">
        <v>0</v>
      </c>
      <c r="F46" s="26">
        <v>0</v>
      </c>
      <c r="G46" s="30">
        <v>0</v>
      </c>
      <c r="H46" s="30">
        <v>0</v>
      </c>
      <c r="I46" s="28">
        <v>0</v>
      </c>
      <c r="J46" s="28">
        <v>0</v>
      </c>
      <c r="K46" s="32">
        <v>0</v>
      </c>
      <c r="L46" s="35">
        <v>0</v>
      </c>
      <c r="M46" s="38">
        <v>0</v>
      </c>
      <c r="N46" s="14">
        <v>0</v>
      </c>
      <c r="O46" s="10">
        <f t="shared" si="4"/>
        <v>0</v>
      </c>
    </row>
    <row r="47" spans="2:15" ht="15" x14ac:dyDescent="0.3">
      <c r="B47" s="8" t="s">
        <v>22</v>
      </c>
      <c r="C47" s="13">
        <v>0</v>
      </c>
      <c r="D47" s="13">
        <v>0</v>
      </c>
      <c r="E47" s="13">
        <v>0</v>
      </c>
      <c r="F47" s="26">
        <v>0</v>
      </c>
      <c r="G47" s="30">
        <v>0</v>
      </c>
      <c r="H47" s="30">
        <v>0</v>
      </c>
      <c r="I47" s="28">
        <v>0</v>
      </c>
      <c r="J47" s="28">
        <v>0</v>
      </c>
      <c r="K47" s="32">
        <v>0</v>
      </c>
      <c r="L47" s="35">
        <v>0</v>
      </c>
      <c r="M47" s="38">
        <v>0</v>
      </c>
      <c r="N47" s="14">
        <v>0</v>
      </c>
      <c r="O47" s="10">
        <f t="shared" si="4"/>
        <v>0</v>
      </c>
    </row>
    <row r="48" spans="2:15" ht="15.75" customHeight="1" thickBot="1" x14ac:dyDescent="0.35">
      <c r="B48" s="11" t="s">
        <v>15</v>
      </c>
      <c r="C48" s="17">
        <f t="shared" ref="C48:N48" si="5">SUM(C37:C47)</f>
        <v>114</v>
      </c>
      <c r="D48" s="17">
        <f t="shared" si="5"/>
        <v>107</v>
      </c>
      <c r="E48" s="17">
        <f t="shared" si="5"/>
        <v>144</v>
      </c>
      <c r="F48" s="17">
        <f t="shared" si="5"/>
        <v>146</v>
      </c>
      <c r="G48" s="17">
        <f t="shared" si="5"/>
        <v>187</v>
      </c>
      <c r="H48" s="17">
        <f t="shared" si="5"/>
        <v>179</v>
      </c>
      <c r="I48" s="17">
        <f t="shared" si="5"/>
        <v>158</v>
      </c>
      <c r="J48" s="17">
        <f t="shared" si="5"/>
        <v>187</v>
      </c>
      <c r="K48" s="17">
        <f t="shared" si="5"/>
        <v>176</v>
      </c>
      <c r="L48" s="17">
        <f t="shared" si="5"/>
        <v>159</v>
      </c>
      <c r="M48" s="17">
        <f t="shared" si="5"/>
        <v>108</v>
      </c>
      <c r="N48" s="17">
        <f t="shared" si="5"/>
        <v>153</v>
      </c>
      <c r="O48" s="10">
        <f>SUM(C48:N48)</f>
        <v>1818</v>
      </c>
    </row>
    <row r="49" spans="2:15" ht="15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24" customHeight="1" x14ac:dyDescent="0.2">
      <c r="B50" s="41" t="s">
        <v>34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2:15" ht="15.75" thickBo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ht="14.25" customHeight="1" thickBot="1" x14ac:dyDescent="0.35">
      <c r="B52" s="20" t="s">
        <v>2</v>
      </c>
      <c r="C52" s="21" t="s">
        <v>3</v>
      </c>
      <c r="D52" s="21" t="s">
        <v>4</v>
      </c>
      <c r="E52" s="21" t="s">
        <v>5</v>
      </c>
      <c r="F52" s="21" t="s">
        <v>6</v>
      </c>
      <c r="G52" s="21" t="s">
        <v>7</v>
      </c>
      <c r="H52" s="21" t="s">
        <v>8</v>
      </c>
      <c r="I52" s="21" t="s">
        <v>9</v>
      </c>
      <c r="J52" s="21" t="s">
        <v>10</v>
      </c>
      <c r="K52" s="21" t="s">
        <v>11</v>
      </c>
      <c r="L52" s="21" t="s">
        <v>12</v>
      </c>
      <c r="M52" s="21" t="s">
        <v>13</v>
      </c>
      <c r="N52" s="21" t="s">
        <v>14</v>
      </c>
      <c r="O52" s="22" t="s">
        <v>15</v>
      </c>
    </row>
    <row r="53" spans="2:15" ht="15" x14ac:dyDescent="0.3">
      <c r="B53" s="8" t="s">
        <v>20</v>
      </c>
      <c r="C53" s="13">
        <v>12</v>
      </c>
      <c r="D53" s="13">
        <v>11</v>
      </c>
      <c r="E53" s="14">
        <v>12</v>
      </c>
      <c r="F53" s="14">
        <v>7</v>
      </c>
      <c r="G53" s="14">
        <v>13</v>
      </c>
      <c r="H53" s="14">
        <v>18</v>
      </c>
      <c r="I53" s="14">
        <v>22</v>
      </c>
      <c r="J53" s="14">
        <v>21</v>
      </c>
      <c r="K53" s="32">
        <v>20</v>
      </c>
      <c r="L53" s="35">
        <v>21</v>
      </c>
      <c r="M53" s="14">
        <v>17</v>
      </c>
      <c r="N53" s="14">
        <v>20</v>
      </c>
      <c r="O53" s="10">
        <f>SUM(C53:N53)</f>
        <v>194</v>
      </c>
    </row>
    <row r="54" spans="2:15" ht="15.75" customHeight="1" thickBot="1" x14ac:dyDescent="0.35">
      <c r="B54" s="11" t="s">
        <v>15</v>
      </c>
      <c r="C54" s="17">
        <f t="shared" ref="C54:M54" si="6">C53</f>
        <v>12</v>
      </c>
      <c r="D54" s="17">
        <f t="shared" si="6"/>
        <v>11</v>
      </c>
      <c r="E54" s="17">
        <f t="shared" si="6"/>
        <v>12</v>
      </c>
      <c r="F54" s="17">
        <f t="shared" si="6"/>
        <v>7</v>
      </c>
      <c r="G54" s="17">
        <f t="shared" si="6"/>
        <v>13</v>
      </c>
      <c r="H54" s="17">
        <f t="shared" si="6"/>
        <v>18</v>
      </c>
      <c r="I54" s="17">
        <f t="shared" si="6"/>
        <v>22</v>
      </c>
      <c r="J54" s="17">
        <f t="shared" si="6"/>
        <v>21</v>
      </c>
      <c r="K54" s="17">
        <f t="shared" si="6"/>
        <v>20</v>
      </c>
      <c r="L54" s="17">
        <f t="shared" si="6"/>
        <v>21</v>
      </c>
      <c r="M54" s="17">
        <f t="shared" si="6"/>
        <v>17</v>
      </c>
      <c r="N54" s="17">
        <f>N53</f>
        <v>20</v>
      </c>
      <c r="O54" s="10">
        <f>SUM(C54:N54)</f>
        <v>194</v>
      </c>
    </row>
    <row r="55" spans="2:15" ht="15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ht="15" x14ac:dyDescent="0.3">
      <c r="B56" s="7" t="s">
        <v>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9"/>
    </row>
    <row r="57" spans="2:15" ht="15" x14ac:dyDescent="0.3">
      <c r="B57" s="7" t="s">
        <v>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ht="15" x14ac:dyDescent="0.3"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 ht="15" x14ac:dyDescent="0.3">
      <c r="B59" s="3"/>
      <c r="C59" s="4">
        <f>C14+C32+C48+C54</f>
        <v>1024</v>
      </c>
      <c r="D59" s="4">
        <f t="shared" ref="D59:N59" si="7">D14+D32+D48+D54</f>
        <v>1015</v>
      </c>
      <c r="E59" s="4">
        <f t="shared" si="7"/>
        <v>1215</v>
      </c>
      <c r="F59" s="4">
        <f t="shared" si="7"/>
        <v>1182</v>
      </c>
      <c r="G59" s="4">
        <f t="shared" si="7"/>
        <v>1183</v>
      </c>
      <c r="H59" s="4">
        <f t="shared" si="7"/>
        <v>1040</v>
      </c>
      <c r="I59" s="4">
        <f t="shared" si="7"/>
        <v>1047</v>
      </c>
      <c r="J59" s="4">
        <f t="shared" si="7"/>
        <v>1080</v>
      </c>
      <c r="K59" s="4">
        <f t="shared" si="7"/>
        <v>1025</v>
      </c>
      <c r="L59" s="4">
        <f t="shared" si="7"/>
        <v>1004</v>
      </c>
      <c r="M59" s="4">
        <f t="shared" si="7"/>
        <v>646</v>
      </c>
      <c r="N59" s="4">
        <f t="shared" si="7"/>
        <v>884</v>
      </c>
      <c r="O59" s="4"/>
    </row>
    <row r="60" spans="2:15" ht="15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 ht="15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 ht="15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</sheetData>
  <mergeCells count="4">
    <mergeCell ref="B2:O2"/>
    <mergeCell ref="B16:O16"/>
    <mergeCell ref="B34:O34"/>
    <mergeCell ref="B50:O50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2024-01-18T16:31:09Z</dcterms:modified>
</cp:coreProperties>
</file>